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<sst xmlns="http://schemas.openxmlformats.org/spreadsheetml/2006/main" count="188" uniqueCount="160">
  <si>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</si>
  <si>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</si>
  <si>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</si>
  <si>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</si>
  <si>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</si>
  <si>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</si>
  <si>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</si>
  <si>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</si>
  <si>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</si>
  <si>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</si>
  <si>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</si>
  <si>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</si>
  <si>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</si>
  <si>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</si>
  <si>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</si>
  <si>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</si>
  <si>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</si>
  <si>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</si>
  <si>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</si>
  <si>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</si>
  <si>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</si>
  <si>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</si>
  <si>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</si>
  <si>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</si>
  <si>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</si>
  <si>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</si>
  <si>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</si>
  <si>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</si>
  <si>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</si>
  <si>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</si>
  <si>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</si>
  <si>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</si>
  <si>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</si>
  <si>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</si>
  <si>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</si>
  <si>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</si>
  <si>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</si>
  <si>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</si>
  <si>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</si>
  <si>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</si>
  <si>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</si>
  <si>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</si>
  <si>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</si>
  <si>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</si>
  <si>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</si>
  <si>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</si>
  <si>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</si>
  <si>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</si>
  <si>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</si>
  <si>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</si>
  <si>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</si>
  <si>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</si>
  <si>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</si>
  <si>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</si>
  <si>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</si>
  <si>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</si>
  <si>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</si>
  <si>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</si>
  <si>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</si>
  <si>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</si>
  <si>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</si>
  <si>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</si>
  <si>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</si>
  <si>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</si>
  <si>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</si>
  <si>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</si>
  <si>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</si>
  <si>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</si>
  <si>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</si>
  <si>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</si>
  <si>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</si>
  <si>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</si>
  <si>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</si>
  <si>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</si>
  <si>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</si>
  <si>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</si>
  <si>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</si>
  <si>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</si>
  <si>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</si>
  <si>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</si>
  <si>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</si>
  <si>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</si>
  <si>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</si>
  <si>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</si>
  <si>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</si>
  <si>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</si>
  <si>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</si>
  <si>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</si>
  <si>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</si>
  <si>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</si>
  <si>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</si>
  <si>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</si>
  <si>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</si>
  <si>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</si>
  <si>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</si>
  <si>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</si>
  <si>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</si>
  <si>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</si>
  <si>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</si>
  <si>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</si>
  <si>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</si>
  <si>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</si>
  <si>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</si>
  <si>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</si>
  <si>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</si>
  <si>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</si>
  <si>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</si>
  <si>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</si>
  <si>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</si>
  <si>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</si>
  <si>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</si>
  <si>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</si>
  <si>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</si>
  <si>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</si>
  <si>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</si>
  <si>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</si>
  <si>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</si>
  <si>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</si>
  <si>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</si>
  <si>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</si>
  <si>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</si>
  <si>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</si>
  <si>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</si>
  <si>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</si>
  <si>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</si>
  <si>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</si>
  <si>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</si>
  <si>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</si>
  <si>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</si>
  <si>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</si>
  <si>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</si>
  <si>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</si>
  <si>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</si>
  <si>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</si>
  <si>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</si>
  <si>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</si>
  <si>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</si>
  <si>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</si>
  <si>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</si>
  <si>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</si>
  <si>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</si>
  <si>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</si>
  <si>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</si>
  <si>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</si>
  <si>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</si>
  <si>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</si>
  <si>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</si>
  <si>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</si>
  <si>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</si>
  <si>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В.В.Чепурко </t>
  </si>
  <si>
    <t>О.Є. Шевкун</t>
  </si>
  <si>
    <t>(04658) 2-17-53</t>
  </si>
  <si>
    <t>(04658) 3-15-06</t>
  </si>
  <si>
    <t>inbox@ns.cn.court.gov.ua</t>
  </si>
  <si>
    <t>5 липня 2017 року</t>
  </si>
  <si>
    <t>перше півріччя 2017 року</t>
  </si>
  <si>
    <t>Новгород-Сіверський районний суд Чернігівської області</t>
  </si>
  <si>
    <t>16000. Чернігівська область.м. Новгород-Сіверський</t>
  </si>
  <si>
    <t>вул. Гімназична</t>
  </si>
  <si>
    <t>10а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</si>
</sst>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309</v>
      </c>
      <c r="D6" s="128">
        <f>SUM(D7,D10,D13,D14,D15,D18,D21,D22)</f>
        <v>259231.57</v>
      </c>
      <c r="E6" s="128">
        <f>SUM(E7,E10,E13,E14,E15,E18,E21,E22)</f>
        <v>253</v>
      </c>
      <c r="F6" s="128">
        <f>SUM(F7,F10,F13,F14,F15,F18,F21,F22)</f>
        <v>213957.39</v>
      </c>
      <c r="G6" s="128">
        <f>SUM(G7,G10,G13,G14,G15,G18,G21,G22)</f>
        <v>3</v>
      </c>
      <c r="H6" s="128">
        <f>SUM(H7,H10,H13,H14,H15,H18,H21,H22)</f>
        <v>3778</v>
      </c>
      <c r="I6" s="128">
        <f>SUM(I7,I10,I13,I14,I15,I18,I21,I22)</f>
        <v>23</v>
      </c>
      <c r="J6" s="128">
        <f>SUM(J7,J10,J13,J14,J15,J18,J21,J22)</f>
        <v>13269.06</v>
      </c>
      <c r="K6" s="128">
        <f>SUM(K7,K10,K13,K14,K15,K18,K21,K22)</f>
        <v>35</v>
      </c>
      <c r="L6" s="128">
        <f>SUM(L7,L10,L13,L14,L15,L18,L21,L22)</f>
        <v>26154.93</v>
      </c>
    </row>
    <row r="7" spans="1:12" ht="16.5" customHeight="1">
      <c r="A7" s="118">
        <v>2</v>
      </c>
      <c r="B7" s="121" t="s">
        <v>114</v>
      </c>
      <c r="C7" s="129">
        <v>183</v>
      </c>
      <c r="D7" s="129">
        <v>193151.57</v>
      </c>
      <c r="E7" s="129">
        <v>135</v>
      </c>
      <c r="F7" s="129">
        <v>149392.39</v>
      </c>
      <c r="G7" s="129">
        <v>3</v>
      </c>
      <c r="H7" s="129">
        <v>3778</v>
      </c>
      <c r="I7" s="129">
        <v>20</v>
      </c>
      <c r="J7" s="129">
        <v>11349.06</v>
      </c>
      <c r="K7" s="129">
        <v>29</v>
      </c>
      <c r="L7" s="129">
        <v>23114.93</v>
      </c>
    </row>
    <row r="8" spans="1:12" ht="16.5" customHeight="1">
      <c r="A8" s="118">
        <v>3</v>
      </c>
      <c r="B8" s="122" t="s">
        <v>115</v>
      </c>
      <c r="C8" s="129">
        <v>54</v>
      </c>
      <c r="D8" s="129">
        <v>86400</v>
      </c>
      <c r="E8" s="129">
        <v>47</v>
      </c>
      <c r="F8" s="129">
        <v>74978</v>
      </c>
      <c r="G8" s="129">
        <v>3</v>
      </c>
      <c r="H8" s="129">
        <v>3778</v>
      </c>
      <c r="I8" s="129">
        <v>2</v>
      </c>
      <c r="J8" s="129">
        <v>1784.15</v>
      </c>
      <c r="K8" s="129">
        <v>2</v>
      </c>
      <c r="L8" s="129">
        <v>3200</v>
      </c>
    </row>
    <row r="9" spans="1:12" ht="16.5" customHeight="1">
      <c r="A9" s="118">
        <v>4</v>
      </c>
      <c r="B9" s="122" t="s">
        <v>116</v>
      </c>
      <c r="C9" s="129">
        <v>129</v>
      </c>
      <c r="D9" s="129">
        <v>106751.57</v>
      </c>
      <c r="E9" s="129">
        <v>88</v>
      </c>
      <c r="F9" s="129">
        <v>74414.39</v>
      </c>
      <c r="G9" s="129"/>
      <c r="H9" s="129"/>
      <c r="I9" s="129">
        <v>18</v>
      </c>
      <c r="J9" s="129">
        <v>9564.91</v>
      </c>
      <c r="K9" s="129">
        <v>27</v>
      </c>
      <c r="L9" s="129">
        <v>19914.93</v>
      </c>
    </row>
    <row r="10" spans="1:12" ht="19.5" customHeight="1">
      <c r="A10" s="118">
        <v>5</v>
      </c>
      <c r="B10" s="121" t="s">
        <v>117</v>
      </c>
      <c r="C10" s="129">
        <v>48</v>
      </c>
      <c r="D10" s="129">
        <v>30720</v>
      </c>
      <c r="E10" s="129">
        <v>45</v>
      </c>
      <c r="F10" s="129">
        <v>31153.6</v>
      </c>
      <c r="G10" s="129"/>
      <c r="H10" s="129"/>
      <c r="I10" s="129">
        <v>3</v>
      </c>
      <c r="J10" s="129">
        <v>1920</v>
      </c>
      <c r="K10" s="129">
        <v>1</v>
      </c>
      <c r="L10" s="129">
        <v>640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48</v>
      </c>
      <c r="D12" s="129">
        <v>30720</v>
      </c>
      <c r="E12" s="129">
        <v>45</v>
      </c>
      <c r="F12" s="129">
        <v>31153.6</v>
      </c>
      <c r="G12" s="129"/>
      <c r="H12" s="129"/>
      <c r="I12" s="129">
        <v>3</v>
      </c>
      <c r="J12" s="129">
        <v>1920</v>
      </c>
      <c r="K12" s="129">
        <v>1</v>
      </c>
      <c r="L12" s="129">
        <v>640</v>
      </c>
    </row>
    <row r="13" spans="1:12" ht="15" customHeight="1">
      <c r="A13" s="118">
        <v>8</v>
      </c>
      <c r="B13" s="121" t="s">
        <v>42</v>
      </c>
      <c r="C13" s="129">
        <v>28</v>
      </c>
      <c r="D13" s="129">
        <v>17920</v>
      </c>
      <c r="E13" s="129">
        <v>27</v>
      </c>
      <c r="F13" s="129">
        <v>17742.4</v>
      </c>
      <c r="G13" s="129"/>
      <c r="H13" s="129"/>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50</v>
      </c>
      <c r="D15" s="129">
        <v>17440</v>
      </c>
      <c r="E15" s="129">
        <v>46</v>
      </c>
      <c r="F15" s="129">
        <v>15669</v>
      </c>
      <c r="G15" s="129"/>
      <c r="H15" s="129"/>
      <c r="I15" s="129"/>
      <c r="J15" s="129"/>
      <c r="K15" s="129">
        <v>4</v>
      </c>
      <c r="L15" s="129">
        <v>1760</v>
      </c>
    </row>
    <row r="16" spans="1:12" ht="21" customHeight="1">
      <c r="A16" s="118">
        <v>11</v>
      </c>
      <c r="B16" s="122" t="s">
        <v>118</v>
      </c>
      <c r="C16" s="129">
        <v>3</v>
      </c>
      <c r="D16" s="129">
        <v>2400</v>
      </c>
      <c r="E16" s="129">
        <v>2</v>
      </c>
      <c r="F16" s="129">
        <v>1600</v>
      </c>
      <c r="G16" s="129"/>
      <c r="H16" s="129"/>
      <c r="I16" s="129"/>
      <c r="J16" s="129"/>
      <c r="K16" s="129">
        <v>1</v>
      </c>
      <c r="L16" s="129">
        <v>800</v>
      </c>
    </row>
    <row r="17" spans="1:12" ht="21" customHeight="1">
      <c r="A17" s="118">
        <v>12</v>
      </c>
      <c r="B17" s="122" t="s">
        <v>119</v>
      </c>
      <c r="C17" s="129">
        <v>47</v>
      </c>
      <c r="D17" s="129">
        <v>15040</v>
      </c>
      <c r="E17" s="129">
        <v>44</v>
      </c>
      <c r="F17" s="129">
        <v>14069</v>
      </c>
      <c r="G17" s="129"/>
      <c r="H17" s="129"/>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21</v>
      </c>
      <c r="D34" s="128">
        <f>SUM(D35,D42,D43,D44)</f>
        <v>13440</v>
      </c>
      <c r="E34" s="128">
        <f>SUM(E35,E42,E43,E44)</f>
        <v>18</v>
      </c>
      <c r="F34" s="128">
        <f>SUM(F35,F42,F43,F44)</f>
        <v>11231.2</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21</v>
      </c>
      <c r="D35" s="129">
        <f>SUM(D36,D39)</f>
        <v>13440</v>
      </c>
      <c r="E35" s="129">
        <f>SUM(E36,E39)</f>
        <v>18</v>
      </c>
      <c r="F35" s="129">
        <f>SUM(F36,F39)</f>
        <v>11231.2</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v>2</v>
      </c>
      <c r="D36" s="129">
        <v>1280</v>
      </c>
      <c r="E36" s="129">
        <v>2</v>
      </c>
      <c r="F36" s="129">
        <v>1191.2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1191.2</v>
      </c>
      <c r="G38" s="129"/>
      <c r="H38" s="129"/>
      <c r="I38" s="129"/>
      <c r="J38" s="129"/>
      <c r="K38" s="129"/>
      <c r="L38" s="129"/>
    </row>
    <row r="39" spans="1:12" ht="21" customHeight="1">
      <c r="A39" s="118">
        <v>34</v>
      </c>
      <c r="B39" s="121" t="s">
        <v>134</v>
      </c>
      <c r="C39" s="129">
        <v>19</v>
      </c>
      <c r="D39" s="129">
        <v>12160</v>
      </c>
      <c r="E39" s="129">
        <v>16</v>
      </c>
      <c r="F39" s="129">
        <v>10040</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19</v>
      </c>
      <c r="D41" s="129">
        <v>12160</v>
      </c>
      <c r="E41" s="129">
        <v>16</v>
      </c>
      <c r="F41" s="129">
        <v>10040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v>
      </c>
      <c r="D45" s="128">
        <f>SUM(D46:D51)</f>
        <v>187.2</v>
      </c>
      <c r="E45" s="128">
        <f>SUM(E46:E51)</f>
        <v>2</v>
      </c>
      <c r="F45" s="128">
        <f>SUM(F46:F51)</f>
        <v>187.2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187.2</v>
      </c>
      <c r="E46" s="129">
        <v>2</v>
      </c>
      <c r="F46" s="129">
        <v>187.2</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177</v>
      </c>
      <c r="D52" s="128">
        <v>56640</v>
      </c>
      <c r="E52" s="128">
        <v>63</v>
      </c>
      <c r="F52" s="128">
        <v>20160</v>
      </c>
      <c r="G52" s="128"/>
      <c r="H52" s="128"/>
      <c r="I52" s="128">
        <v>177</v>
      </c>
      <c r="J52" s="128">
        <v>56595.6</v>
      </c>
      <c r="K52" s="129"/>
      <c r="L52" s="128"/>
    </row>
    <row r="53" spans="1:12" ht="15">
      <c r="A53" s="118">
        <v>48</v>
      </c>
      <c r="B53" s="119" t="s">
        <v>129</v>
      </c>
      <c r="C53" s="128">
        <f aca="true" t="shared" si="0" ref="C53:L53">SUM(C6,C25,C34,C45,C52)</f>
        <v>509</v>
      </c>
      <c r="D53" s="128">
        <f t="shared" si="0"/>
        <v>329498.77</v>
      </c>
      <c r="E53" s="128">
        <f t="shared" si="0"/>
        <v>336</v>
      </c>
      <c r="F53" s="128">
        <f t="shared" si="0"/>
        <v>245535.79000000004</v>
      </c>
      <c r="G53" s="128">
        <f t="shared" si="0"/>
        <v>3</v>
      </c>
      <c r="H53" s="128">
        <f t="shared" si="0"/>
        <v>3778</v>
      </c>
      <c r="I53" s="128">
        <f t="shared" si="0"/>
        <v>200</v>
      </c>
      <c r="J53" s="128">
        <f t="shared" si="0"/>
        <v>69864.66</v>
      </c>
      <c r="K53" s="128">
        <f t="shared" si="0"/>
        <v>37</v>
      </c>
      <c r="L53" s="128">
        <f t="shared" si="0"/>
        <v>27434.93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&amp;LDA0A9B85&amp;CФорма № 10, Підрозділ: Новгород-Сіверський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&amp;LDA0A9B85&amp;CФорма № 10, Підрозділ: Новгород-Сіверський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37</v>
      </c>
      <c r="F4" s="124">
        <f>SUM(F5:F25)</f>
        <v>27434.93</v>
      </c>
    </row>
    <row r="5" spans="1:6" ht="20.25" customHeight="1">
      <c r="A5" s="98">
        <v>2</v>
      </c>
      <c r="B5" s="154" t="s">
        <v>97</v>
      </c>
      <c r="C5" s="155"/>
      <c r="D5" s="156"/>
      <c r="E5" s="125">
        <v>9</v>
      </c>
      <c r="F5" s="126">
        <v>5120</v>
      </c>
    </row>
    <row r="6" spans="1:6" ht="28.5" customHeight="1">
      <c r="A6" s="98">
        <v>3</v>
      </c>
      <c r="B6" s="154" t="s">
        <v>98</v>
      </c>
      <c r="C6" s="155"/>
      <c r="D6" s="156"/>
      <c r="E6" s="125"/>
      <c r="F6" s="126"/>
    </row>
    <row r="7" spans="1:6" ht="20.25" customHeight="1">
      <c r="A7" s="98">
        <v>4</v>
      </c>
      <c r="B7" s="154" t="s">
        <v>99</v>
      </c>
      <c r="C7" s="155"/>
      <c r="D7" s="156"/>
      <c r="E7" s="125">
        <v>17</v>
      </c>
      <c r="F7" s="126">
        <v>10240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3</v>
      </c>
      <c r="F10" s="126">
        <v>7114.93</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5</v>
      </c>
      <c r="F13" s="126">
        <v>2880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&amp;LDA0A9B85&amp;CФорма № 10, Підрозділ: Новгород-Сіверський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&amp;LDA0A9B85&amp;C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2017-08-17T13:30:01Z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DA0A9B85</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