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<sst xmlns="http://schemas.openxmlformats.org/spreadsheetml/2006/main" count="341" uniqueCount="278">
  <si>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</si>
  <si>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</si>
  <si>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</si>
  <si>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</si>
  <si>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</si>
  <si>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</si>
  <si>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</si>
  <si>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</si>
  <si>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</si>
  <si>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</si>
  <si>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</si>
  <si>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</si>
  <si>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</si>
  <si>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</si>
  <si>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</si>
  <si>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</si>
  <si>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</si>
  <si>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</si>
  <si>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</si>
  <si>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</si>
  <si>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</si>
  <si>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</si>
  <si>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</si>
  <si>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</si>
  <si>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</si>
  <si>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</si>
  <si>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</si>
  <si>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</si>
  <si>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</si>
  <si>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</si>
  <si>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</si>
  <si>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</si>
  <si>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</si>
  <si>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</si>
  <si>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</si>
  <si>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</si>
  <si>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</si>
  <si>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</si>
  <si>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</si>
  <si>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</si>
  <si>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</si>
  <si>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</si>
  <si>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</si>
  <si>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</si>
  <si>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</si>
  <si>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</si>
  <si>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</si>
  <si>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</si>
  <si>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</si>
  <si>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</si>
  <si>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</si>
  <si>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</si>
  <si>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</si>
  <si>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</si>
  <si>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</si>
  <si>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</si>
  <si>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</si>
  <si>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</si>
  <si>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</si>
  <si>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</si>
  <si>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</si>
  <si>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</si>
  <si>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</si>
  <si>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</si>
  <si>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</si>
  <si>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</si>
  <si>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</si>
  <si>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</si>
  <si>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</si>
  <si>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</si>
  <si>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</si>
  <si>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</si>
  <si>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</si>
  <si>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</si>
  <si>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</si>
  <si>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</si>
  <si>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</si>
  <si>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</si>
  <si>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</si>
  <si>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</si>
  <si>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</si>
  <si>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</si>
  <si>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</si>
  <si>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</si>
  <si>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</si>
  <si>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</si>
  <si>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</si>
  <si>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</si>
  <si>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</si>
  <si>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</si>
  <si>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</si>
  <si>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</si>
  <si>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</si>
  <si>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</si>
  <si>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</si>
  <si>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</si>
  <si>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</si>
  <si>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</si>
  <si>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</si>
  <si>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</si>
  <si>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</si>
  <si>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</si>
  <si>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</si>
  <si>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</si>
  <si>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</si>
  <si>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</si>
  <si>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</si>
  <si>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</si>
  <si>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</si>
  <si>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</si>
  <si>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</si>
  <si>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</si>
  <si>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</si>
  <si>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</si>
  <si>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</si>
  <si>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</si>
  <si>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</si>
  <si>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</si>
  <si>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</si>
  <si>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</si>
  <si>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</si>
  <si>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</si>
  <si>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</si>
  <si>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</si>
  <si>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</si>
  <si>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</si>
  <si>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</si>
  <si>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</si>
  <si>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</si>
  <si>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</si>
  <si>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</si>
  <si>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</si>
  <si>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</si>
  <si>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</si>
  <si>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</si>
  <si>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</si>
  <si>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</si>
  <si>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</si>
  <si>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</si>
  <si>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</si>
  <si>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</si>
  <si>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</si>
  <si>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</si>
  <si>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</si>
  <si>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</si>
  <si>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</si>
  <si>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</si>
  <si>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</si>
  <si>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</si>
  <si>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</si>
  <si>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</si>
  <si>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</si>
  <si>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</si>
  <si>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</si>
  <si>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</si>
  <si>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</si>
  <si>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</si>
  <si>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</si>
  <si>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</si>
  <si>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</si>
  <si>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</si>
  <si>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</si>
  <si>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</si>
  <si>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</si>
  <si>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</si>
  <si>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</si>
  <si>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</si>
  <si>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</si>
  <si>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</si>
  <si>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</si>
  <si>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</si>
  <si>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</si>
  <si>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</si>
  <si>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</si>
  <si>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</si>
  <si>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</si>
  <si>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</si>
  <si>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</si>
  <si>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</si>
  <si>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</si>
  <si>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</si>
  <si>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</si>
  <si>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</si>
  <si>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</si>
  <si>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</si>
  <si>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</si>
  <si>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</si>
  <si>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</si>
  <si>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</si>
  <si>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</si>
  <si>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</si>
  <si>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</si>
  <si>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</si>
  <si>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</si>
  <si>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</si>
  <si>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</si>
  <si>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</si>
  <si>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</si>
  <si>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</si>
  <si>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</si>
  <si>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</si>
  <si>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</si>
  <si>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</si>
  <si>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</si>
  <si>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</si>
  <si>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</si>
  <si>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</si>
  <si>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</si>
  <si>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</si>
  <si>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</si>
  <si>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</si>
  <si>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</si>
  <si>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</si>
  <si>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</si>
  <si>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</si>
  <si>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</si>
  <si>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</si>
  <si>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</si>
  <si>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</si>
  <si>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</si>
  <si>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</si>
  <si>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</si>
  <si>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</si>
  <si>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</si>
  <si>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</si>
  <si>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</si>
  <si>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</si>
  <si>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</si>
  <si>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</si>
  <si>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</si>
  <si>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</si>
  <si>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</si>
  <si>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</si>
  <si>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</si>
  <si>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</si>
  <si>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</si>
  <si>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</si>
  <si>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</si>
  <si>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</si>
  <si>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</si>
  <si>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</si>
  <si>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</si>
  <si>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</si>
  <si>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</si>
  <si>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</si>
  <si>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</si>
  <si>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</si>
  <si>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</si>
  <si>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</si>
  <si>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</si>
  <si>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</si>
  <si>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</si>
  <si>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</si>
  <si>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</si>
  <si>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</si>
  <si>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</si>
  <si>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</si>
  <si>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</si>
  <si>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</si>
  <si>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</si>
  <si>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</si>
  <si>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</si>
  <si>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</si>
  <si>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</si>
  <si>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</si>
  <si>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В.В.Чепурко</t>
  </si>
  <si>
    <t/>
  </si>
  <si>
    <t>О.М. Савицький</t>
  </si>
  <si>
    <t>(04658) 2-17-53</t>
  </si>
  <si>
    <t>(04658) 3-15-06</t>
  </si>
  <si>
    <t>inbox@ns.cn.court.gov.ua</t>
  </si>
  <si>
    <t>5 липня 2017 року</t>
  </si>
  <si>
    <t>перше півріччя 2017 року</t>
  </si>
  <si>
    <t>Новгород-Сіверський районний суд Чернігівської області</t>
  </si>
  <si>
    <t xml:space="preserve">Місцезнаходження: </t>
  </si>
  <si>
    <t>16000. Чернігівська область.м. Новгород-Сіверський</t>
  </si>
  <si>
    <t>вул. Гімназична</t>
  </si>
  <si>
    <t>10а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</si>
</sst>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8</v>
      </c>
      <c r="E9" s="122">
        <v>4</v>
      </c>
      <c r="F9" s="122">
        <v>6</v>
      </c>
      <c r="G9" s="122"/>
      <c r="H9" s="123" t="s">
        <v>228</v>
      </c>
      <c r="I9" s="122"/>
      <c r="J9" s="122">
        <v>6</v>
      </c>
      <c r="K9" s="124"/>
      <c r="L9" s="122">
        <v>2</v>
      </c>
      <c r="M9" s="32"/>
      <c r="O9" s="67">
        <f>D9-E9</f>
        <v>4</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252</v>
      </c>
      <c r="E15" s="122">
        <v>238</v>
      </c>
      <c r="F15" s="122">
        <v>222</v>
      </c>
      <c r="G15" s="122">
        <v>13</v>
      </c>
      <c r="H15" s="122"/>
      <c r="I15" s="122"/>
      <c r="J15" s="122">
        <v>209</v>
      </c>
      <c r="K15" s="122"/>
      <c r="L15" s="122">
        <v>30</v>
      </c>
      <c r="M15" s="32"/>
      <c r="O15" s="67">
        <f t="shared" si="0"/>
        <v>14</v>
      </c>
    </row>
    <row r="16" spans="1:15" ht="14.25" customHeight="1">
      <c r="A16" s="51">
        <v>8</v>
      </c>
      <c r="B16" s="147" t="s">
        <v>153</v>
      </c>
      <c r="C16" s="148"/>
      <c r="D16" s="122">
        <v>52</v>
      </c>
      <c r="E16" s="122">
        <v>48</v>
      </c>
      <c r="F16" s="122">
        <v>48</v>
      </c>
      <c r="G16" s="122">
        <v>2</v>
      </c>
      <c r="H16" s="122"/>
      <c r="I16" s="122">
        <v>3</v>
      </c>
      <c r="J16" s="122">
        <v>43</v>
      </c>
      <c r="K16" s="122"/>
      <c r="L16" s="122">
        <v>4</v>
      </c>
      <c r="M16" s="32"/>
      <c r="O16" s="67">
        <f t="shared" si="0"/>
        <v>4</v>
      </c>
    </row>
    <row r="17" spans="1:15" ht="13.5" customHeight="1">
      <c r="A17" s="51">
        <v>9</v>
      </c>
      <c r="B17" s="147" t="s">
        <v>154</v>
      </c>
      <c r="C17" s="148"/>
      <c r="D17" s="114">
        <v>3</v>
      </c>
      <c r="E17" s="114">
        <v>1</v>
      </c>
      <c r="F17" s="122">
        <v>3</v>
      </c>
      <c r="G17" s="122"/>
      <c r="H17" s="122"/>
      <c r="I17" s="122">
        <v>3</v>
      </c>
      <c r="J17" s="122"/>
      <c r="K17" s="122"/>
      <c r="L17" s="122"/>
      <c r="M17" s="32"/>
      <c r="O17" s="67">
        <f t="shared" si="0"/>
        <v>2</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c r="F20" s="122">
        <v>1</v>
      </c>
      <c r="G20" s="122"/>
      <c r="H20" s="122"/>
      <c r="I20" s="122"/>
      <c r="J20" s="122">
        <v>1</v>
      </c>
      <c r="K20" s="122"/>
      <c r="L20" s="122"/>
      <c r="M20" s="32"/>
      <c r="O20" s="67">
        <f t="shared" si="0"/>
        <v>1</v>
      </c>
    </row>
    <row r="21" spans="1:15" ht="37.5" customHeight="1">
      <c r="A21" s="51">
        <v>13</v>
      </c>
      <c r="B21" s="155" t="s">
        <v>158</v>
      </c>
      <c r="C21" s="156"/>
      <c r="D21" s="122">
        <v>14</v>
      </c>
      <c r="E21" s="122">
        <v>14</v>
      </c>
      <c r="F21" s="122">
        <v>12</v>
      </c>
      <c r="G21" s="122"/>
      <c r="H21" s="122"/>
      <c r="I21" s="122">
        <v>1</v>
      </c>
      <c r="J21" s="122">
        <v>11</v>
      </c>
      <c r="K21" s="122"/>
      <c r="L21" s="122">
        <v>2</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330</v>
      </c>
      <c r="E28" s="122">
        <f aca="true" t="shared" si="1" ref="E28:L28">SUM(E9:E11,E15:E27)</f>
        <v>305</v>
      </c>
      <c r="F28" s="122">
        <f t="shared" si="1"/>
        <v>292</v>
      </c>
      <c r="G28" s="122">
        <f t="shared" si="1"/>
        <v>15</v>
      </c>
      <c r="H28" s="122">
        <f t="shared" si="1"/>
        <v>0</v>
      </c>
      <c r="I28" s="122">
        <f t="shared" si="1"/>
        <v>7</v>
      </c>
      <c r="J28" s="122">
        <f t="shared" si="1"/>
        <v>270</v>
      </c>
      <c r="K28" s="122">
        <f t="shared" si="1"/>
        <v>0</v>
      </c>
      <c r="L28" s="122">
        <f t="shared" si="1"/>
        <v>38</v>
      </c>
      <c r="M28" s="32"/>
      <c r="O28" s="67">
        <f t="shared" si="0"/>
        <v>25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352</v>
      </c>
      <c r="E35" s="120">
        <f aca="true" t="shared" si="2" ref="E35:M35">SUM(E36:E37)</f>
        <v>253</v>
      </c>
      <c r="F35" s="120">
        <f t="shared" si="2"/>
        <v>283</v>
      </c>
      <c r="G35" s="120">
        <f t="shared" si="2"/>
        <v>268</v>
      </c>
      <c r="H35" s="120">
        <f t="shared" si="2"/>
        <v>251</v>
      </c>
      <c r="I35" s="120">
        <f t="shared" si="2"/>
        <v>1</v>
      </c>
      <c r="J35" s="120">
        <f t="shared" si="2"/>
        <v>14</v>
      </c>
      <c r="K35" s="120">
        <f>SUM(K36:K37)</f>
        <v>1</v>
      </c>
      <c r="L35" s="120">
        <f t="shared" si="2"/>
        <v>69</v>
      </c>
      <c r="M35" s="120">
        <f t="shared" si="2"/>
        <v>3</v>
      </c>
      <c r="O35" s="84"/>
    </row>
    <row r="36" spans="1:15" ht="18.75" customHeight="1">
      <c r="A36" s="49">
        <v>2</v>
      </c>
      <c r="B36" s="127" t="s">
        <v>49</v>
      </c>
      <c r="C36" s="50" t="s">
        <v>171</v>
      </c>
      <c r="D36" s="121">
        <f>'Розділ 3'!E67+'Розділ 3'!D67</f>
        <v>298</v>
      </c>
      <c r="E36" s="118">
        <f>'Розділ 3'!E67</f>
        <v>210</v>
      </c>
      <c r="F36" s="118">
        <f>'Розділ 3'!F67</f>
        <v>234</v>
      </c>
      <c r="G36" s="118">
        <f>'Розділ 3'!G67</f>
        <v>219</v>
      </c>
      <c r="H36" s="118">
        <f>'Розділ 3'!I67</f>
        <v>203</v>
      </c>
      <c r="I36" s="118">
        <f>'Розділ 3'!K67</f>
        <v>1</v>
      </c>
      <c r="J36" s="118">
        <f>'Розділ 3'!L67</f>
        <v>14</v>
      </c>
      <c r="K36" s="118">
        <f>'Розділ 3'!M67</f>
        <v>1</v>
      </c>
      <c r="L36" s="118">
        <f>'Розділ 3'!Q67</f>
        <v>64</v>
      </c>
      <c r="M36" s="118">
        <f>'Розділ 3'!R67</f>
        <v>3</v>
      </c>
      <c r="O36" s="84"/>
    </row>
    <row r="37" spans="1:15" ht="20.25" customHeight="1">
      <c r="A37" s="49">
        <v>3</v>
      </c>
      <c r="B37" s="128"/>
      <c r="C37" s="50" t="s">
        <v>172</v>
      </c>
      <c r="D37" s="118">
        <f>'Розділ 4'!E28+'Розділ 4'!D28</f>
        <v>54</v>
      </c>
      <c r="E37" s="118">
        <f>'Розділ 4'!E28</f>
        <v>43</v>
      </c>
      <c r="F37" s="118">
        <f>'Розділ 4'!F28</f>
        <v>49</v>
      </c>
      <c r="G37" s="118">
        <f>'Розділ 4'!G28</f>
        <v>49</v>
      </c>
      <c r="H37" s="118">
        <f>'Розділ 4'!H28</f>
        <v>48</v>
      </c>
      <c r="I37" s="118">
        <f>'Розділ 4'!J28</f>
        <v>0</v>
      </c>
      <c r="J37" s="118">
        <f>'Розділ 4'!K28</f>
        <v>0</v>
      </c>
      <c r="K37" s="118">
        <f>'Розділ 4'!L28</f>
        <v>0</v>
      </c>
      <c r="L37" s="118">
        <f>'Розділ 4'!M28</f>
        <v>5</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&amp;LF7A17CD0&amp;CФорма № 2-Ц, Підрозділ: Новгород-Сіверський районний суд Чернігівської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v>
      </c>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&amp;LF7A17CD0&amp;CФорма № 2-Ц, Підрозділ: Новгород-Сіверський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25</v>
      </c>
      <c r="E9" s="118">
        <v>90</v>
      </c>
      <c r="F9" s="114">
        <v>94</v>
      </c>
      <c r="G9" s="118">
        <v>93</v>
      </c>
      <c r="H9" s="118">
        <v>1</v>
      </c>
      <c r="I9" s="118">
        <v>90</v>
      </c>
      <c r="J9" s="118"/>
      <c r="K9" s="118"/>
      <c r="L9" s="118">
        <v>1</v>
      </c>
      <c r="M9" s="114"/>
      <c r="N9" s="114"/>
      <c r="O9" s="114"/>
      <c r="P9" s="114"/>
      <c r="Q9" s="114">
        <v>21</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24</v>
      </c>
      <c r="E12" s="114">
        <v>87</v>
      </c>
      <c r="F12" s="114">
        <v>91</v>
      </c>
      <c r="G12" s="114">
        <v>90</v>
      </c>
      <c r="H12" s="114">
        <v>1</v>
      </c>
      <c r="I12" s="114">
        <v>90</v>
      </c>
      <c r="J12" s="114"/>
      <c r="K12" s="114"/>
      <c r="L12" s="114">
        <v>1</v>
      </c>
      <c r="M12" s="114"/>
      <c r="N12" s="114"/>
      <c r="O12" s="114"/>
      <c r="P12" s="114"/>
      <c r="Q12" s="114">
        <v>20</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v>1</v>
      </c>
      <c r="E14" s="114"/>
      <c r="F14" s="114"/>
      <c r="G14" s="114"/>
      <c r="H14" s="114"/>
      <c r="I14" s="114"/>
      <c r="J14" s="114"/>
      <c r="K14" s="114"/>
      <c r="L14" s="114"/>
      <c r="M14" s="114"/>
      <c r="N14" s="114"/>
      <c r="O14" s="114"/>
      <c r="P14" s="114"/>
      <c r="Q14" s="114">
        <v>1</v>
      </c>
      <c r="R14" s="114">
        <v>1</v>
      </c>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12</v>
      </c>
      <c r="E26" s="114">
        <v>46</v>
      </c>
      <c r="F26" s="114">
        <v>41</v>
      </c>
      <c r="G26" s="114">
        <v>41</v>
      </c>
      <c r="H26" s="114">
        <v>31</v>
      </c>
      <c r="I26" s="114">
        <v>39</v>
      </c>
      <c r="J26" s="114"/>
      <c r="K26" s="114"/>
      <c r="L26" s="114"/>
      <c r="M26" s="114">
        <v>1</v>
      </c>
      <c r="N26" s="114"/>
      <c r="O26" s="114"/>
      <c r="P26" s="114"/>
      <c r="Q26" s="114">
        <v>17</v>
      </c>
      <c r="R26" s="114"/>
    </row>
    <row r="27" spans="1:18" ht="15" customHeight="1">
      <c r="A27" s="3">
        <v>19</v>
      </c>
      <c r="B27" s="208" t="s">
        <v>49</v>
      </c>
      <c r="C27" s="5" t="s">
        <v>108</v>
      </c>
      <c r="D27" s="114">
        <v>1</v>
      </c>
      <c r="E27" s="114"/>
      <c r="F27" s="114">
        <v>1</v>
      </c>
      <c r="G27" s="114">
        <v>1</v>
      </c>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v>2</v>
      </c>
      <c r="F31" s="114"/>
      <c r="G31" s="114"/>
      <c r="H31" s="114"/>
      <c r="I31" s="114"/>
      <c r="J31" s="114"/>
      <c r="K31" s="114"/>
      <c r="L31" s="114"/>
      <c r="M31" s="114"/>
      <c r="N31" s="114"/>
      <c r="O31" s="114"/>
      <c r="P31" s="114"/>
      <c r="Q31" s="114">
        <v>2</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10</v>
      </c>
      <c r="E34" s="114">
        <v>43</v>
      </c>
      <c r="F34" s="114">
        <v>39</v>
      </c>
      <c r="G34" s="114">
        <v>39</v>
      </c>
      <c r="H34" s="114">
        <v>31</v>
      </c>
      <c r="I34" s="114">
        <v>38</v>
      </c>
      <c r="J34" s="114"/>
      <c r="K34" s="114"/>
      <c r="L34" s="114"/>
      <c r="M34" s="114">
        <v>1</v>
      </c>
      <c r="N34" s="114"/>
      <c r="O34" s="114"/>
      <c r="P34" s="114"/>
      <c r="Q34" s="114">
        <v>14</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6</v>
      </c>
      <c r="E36" s="114">
        <v>6</v>
      </c>
      <c r="F36" s="114">
        <v>8</v>
      </c>
      <c r="G36" s="114">
        <v>8</v>
      </c>
      <c r="H36" s="114">
        <v>2</v>
      </c>
      <c r="I36" s="114">
        <v>6</v>
      </c>
      <c r="J36" s="114"/>
      <c r="K36" s="114"/>
      <c r="L36" s="114"/>
      <c r="M36" s="114"/>
      <c r="N36" s="114"/>
      <c r="O36" s="114"/>
      <c r="P36" s="114"/>
      <c r="Q36" s="114">
        <v>4</v>
      </c>
      <c r="R36" s="114">
        <v>1</v>
      </c>
    </row>
    <row r="37" spans="1:18" ht="15" customHeight="1">
      <c r="A37" s="3">
        <v>29</v>
      </c>
      <c r="B37" s="210" t="s">
        <v>256</v>
      </c>
      <c r="C37" s="211"/>
      <c r="D37" s="114">
        <v>6</v>
      </c>
      <c r="E37" s="114">
        <v>5</v>
      </c>
      <c r="F37" s="114">
        <v>7</v>
      </c>
      <c r="G37" s="114">
        <v>7</v>
      </c>
      <c r="H37" s="114">
        <v>1</v>
      </c>
      <c r="I37" s="114">
        <v>5</v>
      </c>
      <c r="J37" s="114"/>
      <c r="K37" s="114"/>
      <c r="L37" s="114"/>
      <c r="M37" s="114"/>
      <c r="N37" s="114"/>
      <c r="O37" s="114"/>
      <c r="P37" s="114"/>
      <c r="Q37" s="114">
        <v>4</v>
      </c>
      <c r="R37" s="114">
        <v>1</v>
      </c>
    </row>
    <row r="38" spans="1:18" ht="32.25" customHeight="1">
      <c r="A38" s="3">
        <v>30</v>
      </c>
      <c r="B38" s="213" t="s">
        <v>49</v>
      </c>
      <c r="C38" s="5" t="s">
        <v>236</v>
      </c>
      <c r="D38" s="114">
        <v>1</v>
      </c>
      <c r="E38" s="114">
        <v>2</v>
      </c>
      <c r="F38" s="114">
        <v>1</v>
      </c>
      <c r="G38" s="114">
        <v>1</v>
      </c>
      <c r="H38" s="114"/>
      <c r="I38" s="114">
        <v>1</v>
      </c>
      <c r="J38" s="114"/>
      <c r="K38" s="114"/>
      <c r="L38" s="114"/>
      <c r="M38" s="114"/>
      <c r="N38" s="114"/>
      <c r="O38" s="114"/>
      <c r="P38" s="114"/>
      <c r="Q38" s="114">
        <v>2</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c r="O40" s="114"/>
      <c r="P40" s="114"/>
      <c r="Q40" s="114">
        <v>1</v>
      </c>
      <c r="R40" s="114"/>
    </row>
    <row r="41" spans="1:18" ht="28.5" customHeight="1">
      <c r="A41" s="3">
        <v>33</v>
      </c>
      <c r="B41" s="213"/>
      <c r="C41" s="5" t="s">
        <v>118</v>
      </c>
      <c r="D41" s="114">
        <v>1</v>
      </c>
      <c r="E41" s="114">
        <v>2</v>
      </c>
      <c r="F41" s="114">
        <v>2</v>
      </c>
      <c r="G41" s="114">
        <v>2</v>
      </c>
      <c r="H41" s="114"/>
      <c r="I41" s="114">
        <v>2</v>
      </c>
      <c r="J41" s="114"/>
      <c r="K41" s="114"/>
      <c r="L41" s="114"/>
      <c r="M41" s="114"/>
      <c r="N41" s="114"/>
      <c r="O41" s="114"/>
      <c r="P41" s="114"/>
      <c r="Q41" s="114">
        <v>1</v>
      </c>
      <c r="R41" s="114">
        <v>1</v>
      </c>
    </row>
    <row r="42" spans="1:18" ht="39.75" customHeight="1">
      <c r="A42" s="3">
        <v>34</v>
      </c>
      <c r="B42" s="213"/>
      <c r="C42" s="5" t="s">
        <v>119</v>
      </c>
      <c r="D42" s="114">
        <v>2</v>
      </c>
      <c r="E42" s="114"/>
      <c r="F42" s="114">
        <v>2</v>
      </c>
      <c r="G42" s="114">
        <v>2</v>
      </c>
      <c r="H42" s="114"/>
      <c r="I42" s="114">
        <v>1</v>
      </c>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25</v>
      </c>
      <c r="E46" s="114">
        <v>16</v>
      </c>
      <c r="F46" s="114">
        <v>36</v>
      </c>
      <c r="G46" s="114">
        <v>34</v>
      </c>
      <c r="H46" s="114"/>
      <c r="I46" s="114">
        <v>28</v>
      </c>
      <c r="J46" s="114"/>
      <c r="K46" s="114"/>
      <c r="L46" s="114">
        <v>2</v>
      </c>
      <c r="M46" s="114"/>
      <c r="N46" s="114"/>
      <c r="O46" s="114"/>
      <c r="P46" s="114"/>
      <c r="Q46" s="114">
        <v>5</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4</v>
      </c>
      <c r="F50" s="114">
        <v>2</v>
      </c>
      <c r="G50" s="114">
        <v>2</v>
      </c>
      <c r="H50" s="114"/>
      <c r="I50" s="114"/>
      <c r="J50" s="114"/>
      <c r="K50" s="114"/>
      <c r="L50" s="114"/>
      <c r="M50" s="114"/>
      <c r="N50" s="114"/>
      <c r="O50" s="114"/>
      <c r="P50" s="114"/>
      <c r="Q50" s="114">
        <v>4</v>
      </c>
      <c r="R50" s="114"/>
    </row>
    <row r="51" spans="1:18" ht="15" customHeight="1">
      <c r="A51" s="3">
        <v>43</v>
      </c>
      <c r="B51" s="208" t="s">
        <v>49</v>
      </c>
      <c r="C51" s="5" t="s">
        <v>122</v>
      </c>
      <c r="D51" s="114">
        <v>2</v>
      </c>
      <c r="E51" s="114">
        <v>1</v>
      </c>
      <c r="F51" s="114">
        <v>1</v>
      </c>
      <c r="G51" s="114">
        <v>1</v>
      </c>
      <c r="H51" s="114"/>
      <c r="I51" s="114"/>
      <c r="J51" s="114"/>
      <c r="K51" s="114"/>
      <c r="L51" s="114"/>
      <c r="M51" s="114"/>
      <c r="N51" s="114"/>
      <c r="O51" s="114"/>
      <c r="P51" s="114"/>
      <c r="Q51" s="114">
        <v>2</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2</v>
      </c>
      <c r="F53" s="114"/>
      <c r="G53" s="114"/>
      <c r="H53" s="114"/>
      <c r="I53" s="114"/>
      <c r="J53" s="114"/>
      <c r="K53" s="114"/>
      <c r="L53" s="114"/>
      <c r="M53" s="114"/>
      <c r="N53" s="114"/>
      <c r="O53" s="114"/>
      <c r="P53" s="114"/>
      <c r="Q53" s="114">
        <v>2</v>
      </c>
      <c r="R53" s="114"/>
    </row>
    <row r="54" spans="1:18" ht="26.25" customHeight="1">
      <c r="A54" s="3">
        <v>46</v>
      </c>
      <c r="B54" s="210" t="s">
        <v>125</v>
      </c>
      <c r="C54" s="211"/>
      <c r="D54" s="114">
        <v>3</v>
      </c>
      <c r="E54" s="114">
        <v>5</v>
      </c>
      <c r="F54" s="114">
        <v>3</v>
      </c>
      <c r="G54" s="114">
        <v>2</v>
      </c>
      <c r="H54" s="114">
        <v>1</v>
      </c>
      <c r="I54" s="114">
        <v>2</v>
      </c>
      <c r="J54" s="114"/>
      <c r="K54" s="114"/>
      <c r="L54" s="114">
        <v>1</v>
      </c>
      <c r="M54" s="114"/>
      <c r="N54" s="114"/>
      <c r="O54" s="114"/>
      <c r="P54" s="114"/>
      <c r="Q54" s="114">
        <v>5</v>
      </c>
      <c r="R54" s="114">
        <v>1</v>
      </c>
    </row>
    <row r="55" spans="1:18" ht="24.75" customHeight="1">
      <c r="A55" s="3">
        <v>47</v>
      </c>
      <c r="B55" s="210" t="s">
        <v>260</v>
      </c>
      <c r="C55" s="211"/>
      <c r="D55" s="114">
        <v>15</v>
      </c>
      <c r="E55" s="114">
        <v>40</v>
      </c>
      <c r="F55" s="114">
        <v>49</v>
      </c>
      <c r="G55" s="114">
        <v>38</v>
      </c>
      <c r="H55" s="114">
        <v>16</v>
      </c>
      <c r="I55" s="114">
        <v>37</v>
      </c>
      <c r="J55" s="114"/>
      <c r="K55" s="114">
        <v>1</v>
      </c>
      <c r="L55" s="114">
        <v>10</v>
      </c>
      <c r="M55" s="114"/>
      <c r="N55" s="114"/>
      <c r="O55" s="114"/>
      <c r="P55" s="114"/>
      <c r="Q55" s="114">
        <v>6</v>
      </c>
      <c r="R55" s="114"/>
    </row>
    <row r="56" spans="1:18" ht="15" customHeight="1">
      <c r="A56" s="3">
        <v>48</v>
      </c>
      <c r="B56" s="208" t="s">
        <v>49</v>
      </c>
      <c r="C56" s="5" t="s">
        <v>126</v>
      </c>
      <c r="D56" s="114">
        <v>7</v>
      </c>
      <c r="E56" s="114">
        <v>16</v>
      </c>
      <c r="F56" s="114">
        <v>21</v>
      </c>
      <c r="G56" s="114">
        <v>15</v>
      </c>
      <c r="H56" s="114">
        <v>10</v>
      </c>
      <c r="I56" s="114">
        <v>15</v>
      </c>
      <c r="J56" s="114"/>
      <c r="K56" s="114"/>
      <c r="L56" s="114">
        <v>6</v>
      </c>
      <c r="M56" s="114"/>
      <c r="N56" s="114"/>
      <c r="O56" s="114"/>
      <c r="P56" s="114"/>
      <c r="Q56" s="114">
        <v>2</v>
      </c>
      <c r="R56" s="114"/>
    </row>
    <row r="57" spans="1:18" ht="15" customHeight="1">
      <c r="A57" s="3">
        <v>49</v>
      </c>
      <c r="B57" s="208"/>
      <c r="C57" s="5" t="s">
        <v>127</v>
      </c>
      <c r="D57" s="114">
        <v>4</v>
      </c>
      <c r="E57" s="114">
        <v>15</v>
      </c>
      <c r="F57" s="114">
        <v>17</v>
      </c>
      <c r="G57" s="114">
        <v>16</v>
      </c>
      <c r="H57" s="114">
        <v>4</v>
      </c>
      <c r="I57" s="114">
        <v>15</v>
      </c>
      <c r="J57" s="114"/>
      <c r="K57" s="114"/>
      <c r="L57" s="114">
        <v>1</v>
      </c>
      <c r="M57" s="114"/>
      <c r="N57" s="114"/>
      <c r="O57" s="114"/>
      <c r="P57" s="114"/>
      <c r="Q57" s="114">
        <v>2</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2</v>
      </c>
      <c r="E59" s="114">
        <v>2</v>
      </c>
      <c r="F59" s="114">
        <v>3</v>
      </c>
      <c r="G59" s="114">
        <v>3</v>
      </c>
      <c r="H59" s="114">
        <v>1</v>
      </c>
      <c r="I59" s="114">
        <v>3</v>
      </c>
      <c r="J59" s="114"/>
      <c r="K59" s="114"/>
      <c r="L59" s="114"/>
      <c r="M59" s="114"/>
      <c r="N59" s="114"/>
      <c r="O59" s="114"/>
      <c r="P59" s="114"/>
      <c r="Q59" s="114">
        <v>1</v>
      </c>
      <c r="R59" s="114"/>
    </row>
    <row r="60" spans="1:18" ht="26.25" customHeight="1">
      <c r="A60" s="3">
        <v>52</v>
      </c>
      <c r="B60" s="210" t="s">
        <v>261</v>
      </c>
      <c r="C60" s="211"/>
      <c r="D60" s="114"/>
      <c r="E60" s="114">
        <v>3</v>
      </c>
      <c r="F60" s="114">
        <v>1</v>
      </c>
      <c r="G60" s="114">
        <v>1</v>
      </c>
      <c r="H60" s="114"/>
      <c r="I60" s="114">
        <v>1</v>
      </c>
      <c r="J60" s="114"/>
      <c r="K60" s="114"/>
      <c r="L60" s="114"/>
      <c r="M60" s="114"/>
      <c r="N60" s="114"/>
      <c r="O60" s="114"/>
      <c r="P60" s="114"/>
      <c r="Q60" s="114">
        <v>2</v>
      </c>
      <c r="R60" s="114"/>
    </row>
    <row r="61" spans="1:18" ht="13.5" customHeight="1">
      <c r="A61" s="3">
        <v>53</v>
      </c>
      <c r="B61" s="208" t="s">
        <v>49</v>
      </c>
      <c r="C61" s="5" t="s">
        <v>130</v>
      </c>
      <c r="D61" s="114"/>
      <c r="E61" s="114">
        <v>1</v>
      </c>
      <c r="F61" s="114"/>
      <c r="G61" s="114"/>
      <c r="H61" s="114"/>
      <c r="I61" s="114"/>
      <c r="J61" s="114"/>
      <c r="K61" s="114"/>
      <c r="L61" s="114"/>
      <c r="M61" s="114"/>
      <c r="N61" s="114"/>
      <c r="O61" s="114"/>
      <c r="P61" s="114"/>
      <c r="Q61" s="114">
        <v>1</v>
      </c>
      <c r="R61" s="114"/>
    </row>
    <row r="62" spans="1:18" ht="12.75" customHeight="1">
      <c r="A62" s="3">
        <v>54</v>
      </c>
      <c r="B62" s="208"/>
      <c r="C62" s="5" t="s">
        <v>64</v>
      </c>
      <c r="D62" s="114"/>
      <c r="E62" s="114">
        <v>1</v>
      </c>
      <c r="F62" s="114">
        <v>1</v>
      </c>
      <c r="G62" s="114">
        <v>1</v>
      </c>
      <c r="H62" s="114"/>
      <c r="I62" s="114">
        <v>1</v>
      </c>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88</v>
      </c>
      <c r="E67" s="116">
        <f aca="true" t="shared" si="0" ref="E67:R67">SUM(E9,E20,E26,E36,E46,E47,E50,E54,E55,E60,E64:E66)</f>
        <v>210</v>
      </c>
      <c r="F67" s="116">
        <f t="shared" si="0"/>
        <v>234</v>
      </c>
      <c r="G67" s="116">
        <f t="shared" si="0"/>
        <v>219</v>
      </c>
      <c r="H67" s="116">
        <f t="shared" si="0"/>
        <v>51</v>
      </c>
      <c r="I67" s="116">
        <f t="shared" si="0"/>
        <v>203</v>
      </c>
      <c r="J67" s="116">
        <f t="shared" si="0"/>
        <v>0</v>
      </c>
      <c r="K67" s="116">
        <f t="shared" si="0"/>
        <v>1</v>
      </c>
      <c r="L67" s="116">
        <f t="shared" si="0"/>
        <v>14</v>
      </c>
      <c r="M67" s="116">
        <f>SUM(M9,M20,M26,M36,M46,M47,M50,M54,M55,M60,M64:M66)</f>
        <v>1</v>
      </c>
      <c r="N67" s="116">
        <f t="shared" si="0"/>
        <v>0</v>
      </c>
      <c r="O67" s="116">
        <f t="shared" si="0"/>
        <v>0</v>
      </c>
      <c r="P67" s="116">
        <f t="shared" si="0"/>
        <v>0</v>
      </c>
      <c r="Q67" s="116">
        <f>SUM(Q9,Q20,Q26,Q36,Q46,Q47,Q50,Q54,Q55,Q60,Q64:Q66)</f>
        <v>64</v>
      </c>
      <c r="R67" s="116">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&amp;LF7A17CD0&amp;CФорма № 2-Ц, Підрозділ: Новгород-Сіверський районний суд Чернігівської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v>1</v>
      </c>
      <c r="F7" s="114">
        <v>2</v>
      </c>
      <c r="G7" s="114">
        <v>2</v>
      </c>
      <c r="H7" s="114">
        <v>2</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2</v>
      </c>
      <c r="E9" s="112">
        <v>1</v>
      </c>
      <c r="F9" s="112">
        <v>2</v>
      </c>
      <c r="G9" s="112">
        <v>2</v>
      </c>
      <c r="H9" s="112">
        <v>2</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v>9</v>
      </c>
      <c r="E15" s="112">
        <v>39</v>
      </c>
      <c r="F15" s="112">
        <v>44</v>
      </c>
      <c r="G15" s="112">
        <v>44</v>
      </c>
      <c r="H15" s="112">
        <v>43</v>
      </c>
      <c r="I15" s="112"/>
      <c r="J15" s="112"/>
      <c r="K15" s="112"/>
      <c r="L15" s="112"/>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v>1</v>
      </c>
      <c r="H18" s="112">
        <v>1</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11</v>
      </c>
      <c r="E28" s="112">
        <f t="shared" si="0"/>
        <v>43</v>
      </c>
      <c r="F28" s="112">
        <f t="shared" si="0"/>
        <v>49</v>
      </c>
      <c r="G28" s="112">
        <f t="shared" si="0"/>
        <v>49</v>
      </c>
      <c r="H28" s="112">
        <f t="shared" si="0"/>
        <v>48</v>
      </c>
      <c r="I28" s="112">
        <f t="shared" si="0"/>
        <v>0</v>
      </c>
      <c r="J28" s="112">
        <f t="shared" si="0"/>
        <v>0</v>
      </c>
      <c r="K28" s="112">
        <f t="shared" si="0"/>
        <v>0</v>
      </c>
      <c r="L28" s="112">
        <f t="shared" si="0"/>
        <v>0</v>
      </c>
      <c r="M28" s="112">
        <f t="shared" si="0"/>
        <v>5</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&amp;LF7A17CD0&amp;CФорма № 2-Ц, Підрозділ: Новгород-Сіверський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&amp;LF7A17CD0&amp;CФорма № 2-Ц, Підрозділ: Новгород-Сіверський районний суд Чернігівської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v>
      </c>
    </row>
    <row r="5" spans="1:9" ht="16.5" customHeight="1">
      <c r="A5" s="26">
        <v>2</v>
      </c>
      <c r="B5" s="295" t="s">
        <v>216</v>
      </c>
      <c r="C5" s="293" t="s">
        <v>210</v>
      </c>
      <c r="D5" s="293"/>
      <c r="E5" s="293"/>
      <c r="F5" s="293"/>
      <c r="G5" s="293"/>
      <c r="H5" s="293"/>
      <c r="I5" s="114">
        <v>1</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177</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v>2</v>
      </c>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&amp;LF7A17CD0&amp;CФорма № 2-Ц, Підрозділ: Новгород-Сіверський районний суд Чернігівської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&amp;LF7A17CD0&amp;C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2017-08-17T13:26:55Z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2-Ц_00739_2.2017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F7A17CD0</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