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<sst xmlns="http://schemas.openxmlformats.org/spreadsheetml/2006/main" count="267" uniqueCount="200">
  <si>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</si>
  <si>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</si>
  <si>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</si>
  <si>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</si>
  <si>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</si>
  <si>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</si>
  <si>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</si>
  <si>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</si>
  <si>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</si>
  <si>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</si>
  <si>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</si>
  <si>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</si>
  <si>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</si>
  <si>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</si>
  <si>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</si>
  <si>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</si>
  <si>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</si>
  <si>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</si>
  <si>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</si>
  <si>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</si>
  <si>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</si>
  <si>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</si>
  <si>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</si>
  <si>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</si>
  <si>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</si>
  <si>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</si>
  <si>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</si>
  <si>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</si>
  <si>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</si>
  <si>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</si>
  <si>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</si>
  <si>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</si>
  <si>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</si>
  <si>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</si>
  <si>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</si>
  <si>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</si>
  <si>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</si>
  <si>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</si>
  <si>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</si>
  <si>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</si>
  <si>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</si>
  <si>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</si>
  <si>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</si>
  <si>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</si>
  <si>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</si>
  <si>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</si>
  <si>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</si>
  <si>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</si>
  <si>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</si>
  <si>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</si>
  <si>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</si>
  <si>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</si>
  <si>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</si>
  <si>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</si>
  <si>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</si>
  <si>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</si>
  <si>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</si>
  <si>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</si>
  <si>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</si>
  <si>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</si>
  <si>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</si>
  <si>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</si>
  <si>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</si>
  <si>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</si>
  <si>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</si>
  <si>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</si>
  <si>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</si>
  <si>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</si>
  <si>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</si>
  <si>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</si>
  <si>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</si>
  <si>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</si>
  <si>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</si>
  <si>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</si>
  <si>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</si>
  <si>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</si>
  <si>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</si>
  <si>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</si>
  <si>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</si>
  <si>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</si>
  <si>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</si>
  <si>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</si>
  <si>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</si>
  <si>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</si>
  <si>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</si>
  <si>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</si>
  <si>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</si>
  <si>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</si>
  <si>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</si>
  <si>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</si>
  <si>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</si>
  <si>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</si>
  <si>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</si>
  <si>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</si>
  <si>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</si>
  <si>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</si>
  <si>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</si>
  <si>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</si>
  <si>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</si>
  <si>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</si>
  <si>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</si>
  <si>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</si>
  <si>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</si>
  <si>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</si>
  <si>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</si>
  <si>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</si>
  <si>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</si>
  <si>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</si>
  <si>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</si>
  <si>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</si>
  <si>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</si>
  <si>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</si>
  <si>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</si>
  <si>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</si>
  <si>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</si>
  <si>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</si>
  <si>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</si>
  <si>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</si>
  <si>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</si>
  <si>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</si>
  <si>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</si>
  <si>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</si>
  <si>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</si>
  <si>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</si>
  <si>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</si>
  <si>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</si>
  <si>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</si>
  <si>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</si>
  <si>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</si>
  <si>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</si>
  <si>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</si>
  <si>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</si>
  <si>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</si>
  <si>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</si>
  <si>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</si>
  <si>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</si>
  <si>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</si>
  <si>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</si>
  <si>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</si>
  <si>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</si>
  <si>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</si>
  <si>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</si>
  <si>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</si>
  <si>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</si>
  <si>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</si>
  <si>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</si>
  <si>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</si>
  <si>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</si>
  <si>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</si>
  <si>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</si>
  <si>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</si>
  <si>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</si>
  <si>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</si>
  <si>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</si>
  <si>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</si>
  <si>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</si>
  <si>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</si>
  <si>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</si>
  <si>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</si>
  <si>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</si>
  <si>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</si>
  <si>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</si>
  <si>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</si>
  <si>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</si>
  <si>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</si>
  <si>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</si>
  <si>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</si>
  <si>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</si>
  <si>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</si>
  <si>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</si>
  <si>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</si>
  <si>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</si>
  <si>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</si>
  <si>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</si>
  <si>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</si>
  <si>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</si>
  <si>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</si>
  <si>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</si>
  <si>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</si>
  <si>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</si>
  <si>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</si>
  <si>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</si>
  <si>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</si>
  <si>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</si>
  <si>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</si>
  <si>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</si>
  <si>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</si>
  <si>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</si>
  <si>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</si>
  <si>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</si>
  <si>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</si>
  <si>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Новгород-Сіверський районний суд Чернігівської області</t>
  </si>
  <si>
    <t>16000.м. Новгород-Сіверський.вул. Гімназична 10а</t>
  </si>
  <si>
    <t>Доручення судів України / іноземних судів</t>
  </si>
  <si>
    <t xml:space="preserve">Розглянуто справ судом присяжних </t>
  </si>
  <si>
    <t xml:space="preserve">В.В. Чепурко </t>
  </si>
  <si>
    <t>О.Г. Шкурат</t>
  </si>
  <si>
    <t>(04658)3-15-06</t>
  </si>
  <si>
    <t>inbox@ns.cn.court.gov.ua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</si>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</sst>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&amp;L46C76E4B&amp;C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119</v>
      </c>
      <c r="F6" s="90">
        <v>102</v>
      </c>
      <c r="G6" s="90"/>
      <c r="H6" s="90">
        <v>104</v>
      </c>
      <c r="I6" s="90" t="s">
        <v>183</v>
      </c>
      <c r="J6" s="90">
        <v>15</v>
      </c>
      <c r="K6" s="91">
        <v>3</v>
      </c>
      <c r="L6" s="101">
        <f>E6-F6</f>
        <v>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277</v>
      </c>
      <c r="F7" s="90">
        <v>270</v>
      </c>
      <c r="G7" s="90"/>
      <c r="H7" s="90">
        <v>270</v>
      </c>
      <c r="I7" s="90">
        <v>225</v>
      </c>
      <c r="J7" s="90">
        <v>7</v>
      </c>
      <c r="K7" s="91"/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93</v>
      </c>
      <c r="F9" s="90">
        <v>87</v>
      </c>
      <c r="G9" s="90">
        <v>1</v>
      </c>
      <c r="H9" s="90">
        <v>89</v>
      </c>
      <c r="I9" s="90">
        <v>58</v>
      </c>
      <c r="J9" s="90">
        <v>4</v>
      </c>
      <c r="K9" s="91"/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1</v>
      </c>
      <c r="G10" s="90"/>
      <c r="H10" s="90">
        <v>2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491</v>
      </c>
      <c r="F14" s="105">
        <f>SUM(F6:F13)</f>
        <v>460</v>
      </c>
      <c r="G14" s="105">
        <f>SUM(G6:G13)</f>
        <v>1</v>
      </c>
      <c r="H14" s="105">
        <f>SUM(H6:H13)</f>
        <v>465</v>
      </c>
      <c r="I14" s="105">
        <f>SUM(I6:I13)</f>
        <v>283</v>
      </c>
      <c r="J14" s="105">
        <f>SUM(J6:J13)</f>
        <v>26</v>
      </c>
      <c r="K14" s="105">
        <f>SUM(K6:K13)</f>
        <v>3</v>
      </c>
      <c r="L14" s="101">
        <f>E14-F14</f>
        <v>31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69</v>
      </c>
      <c r="F15" s="92">
        <v>67</v>
      </c>
      <c r="G15" s="92"/>
      <c r="H15" s="92">
        <v>69</v>
      </c>
      <c r="I15" s="92">
        <v>54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64</v>
      </c>
      <c r="F16" s="92">
        <v>55</v>
      </c>
      <c r="G16" s="92">
        <v>1</v>
      </c>
      <c r="H16" s="92">
        <v>45</v>
      </c>
      <c r="I16" s="92">
        <v>32</v>
      </c>
      <c r="J16" s="92">
        <v>19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2</v>
      </c>
      <c r="I18" s="91">
        <v>1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82</v>
      </c>
      <c r="F22" s="91">
        <v>73</v>
      </c>
      <c r="G22" s="91">
        <v>1</v>
      </c>
      <c r="H22" s="91">
        <v>62</v>
      </c>
      <c r="I22" s="91">
        <v>33</v>
      </c>
      <c r="J22" s="91">
        <v>20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16</v>
      </c>
      <c r="F23" s="91">
        <v>12</v>
      </c>
      <c r="G23" s="91"/>
      <c r="H23" s="91">
        <v>16</v>
      </c>
      <c r="I23" s="91">
        <v>13</v>
      </c>
      <c r="J23" s="91"/>
      <c r="K23" s="91"/>
      <c r="L23" s="101">
        <f>E23-F23</f>
        <v>4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615</v>
      </c>
      <c r="F25" s="91">
        <v>601</v>
      </c>
      <c r="G25" s="91">
        <v>1</v>
      </c>
      <c r="H25" s="91">
        <v>607</v>
      </c>
      <c r="I25" s="91">
        <v>576</v>
      </c>
      <c r="J25" s="91">
        <v>8</v>
      </c>
      <c r="K25" s="91"/>
      <c r="L25" s="101">
        <f>E25-F25</f>
        <v>14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667</v>
      </c>
      <c r="F26" s="91">
        <v>579</v>
      </c>
      <c r="G26" s="91">
        <v>5</v>
      </c>
      <c r="H26" s="91">
        <v>590</v>
      </c>
      <c r="I26" s="91">
        <v>524</v>
      </c>
      <c r="J26" s="91">
        <v>77</v>
      </c>
      <c r="K26" s="91">
        <v>1</v>
      </c>
      <c r="L26" s="101">
        <f>E26-F26</f>
        <v>88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156</v>
      </c>
      <c r="F27" s="91">
        <v>152</v>
      </c>
      <c r="G27" s="91"/>
      <c r="H27" s="91">
        <v>156</v>
      </c>
      <c r="I27" s="91">
        <v>102</v>
      </c>
      <c r="J27" s="91"/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113</v>
      </c>
      <c r="F28" s="91">
        <v>102</v>
      </c>
      <c r="G28" s="91"/>
      <c r="H28" s="91">
        <v>103</v>
      </c>
      <c r="I28" s="91">
        <v>99</v>
      </c>
      <c r="J28" s="91">
        <v>10</v>
      </c>
      <c r="K28" s="91"/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1</v>
      </c>
      <c r="G29" s="91"/>
      <c r="H29" s="91">
        <v>3</v>
      </c>
      <c r="I29" s="91"/>
      <c r="J29" s="91"/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40</v>
      </c>
      <c r="F33" s="91">
        <v>40</v>
      </c>
      <c r="G33" s="91"/>
      <c r="H33" s="91">
        <v>38</v>
      </c>
      <c r="I33" s="91">
        <v>27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934</v>
      </c>
      <c r="F37" s="91">
        <v>825</v>
      </c>
      <c r="G37" s="91">
        <v>5</v>
      </c>
      <c r="H37" s="91">
        <v>837</v>
      </c>
      <c r="I37" s="91">
        <v>665</v>
      </c>
      <c r="J37" s="91">
        <v>97</v>
      </c>
      <c r="K37" s="91">
        <v>1</v>
      </c>
      <c r="L37" s="101">
        <f>E37-F37</f>
        <v>109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713</v>
      </c>
      <c r="F38" s="91">
        <v>700</v>
      </c>
      <c r="G38" s="91"/>
      <c r="H38" s="91">
        <v>701</v>
      </c>
      <c r="I38" s="91" t="s">
        <v>183</v>
      </c>
      <c r="J38" s="91">
        <v>12</v>
      </c>
      <c r="K38" s="91"/>
      <c r="L38" s="101">
        <f>E38-F38</f>
        <v>13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6</v>
      </c>
      <c r="F39" s="91">
        <v>6</v>
      </c>
      <c r="G39" s="91"/>
      <c r="H39" s="91">
        <v>5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33</v>
      </c>
      <c r="F40" s="91">
        <v>31</v>
      </c>
      <c r="G40" s="91"/>
      <c r="H40" s="91">
        <v>32</v>
      </c>
      <c r="I40" s="91">
        <v>23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746</v>
      </c>
      <c r="F41" s="91">
        <f aca="true" t="shared" si="0" ref="F41:K41">F38+F40</f>
        <v>731</v>
      </c>
      <c r="G41" s="91">
        <f t="shared" si="0"/>
        <v>0</v>
      </c>
      <c r="H41" s="91">
        <f t="shared" si="0"/>
        <v>733</v>
      </c>
      <c r="I41" s="91">
        <f>I40</f>
        <v>23</v>
      </c>
      <c r="J41" s="91">
        <f t="shared" si="0"/>
        <v>13</v>
      </c>
      <c r="K41" s="91">
        <f t="shared" si="0"/>
        <v>0</v>
      </c>
      <c r="L41" s="101">
        <f>E41-F41</f>
        <v>15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2253</v>
      </c>
      <c r="F42" s="91">
        <f aca="true" t="shared" si="1" ref="F42:K42">F14+F22+F37+F41</f>
        <v>2089</v>
      </c>
      <c r="G42" s="91">
        <f t="shared" si="1"/>
        <v>7</v>
      </c>
      <c r="H42" s="91">
        <f t="shared" si="1"/>
        <v>2097</v>
      </c>
      <c r="I42" s="91">
        <f t="shared" si="1"/>
        <v>1004</v>
      </c>
      <c r="J42" s="91">
        <f t="shared" si="1"/>
        <v>156</v>
      </c>
      <c r="K42" s="91">
        <f t="shared" si="1"/>
        <v>4</v>
      </c>
      <c r="L42" s="101">
        <f>E42-F42</f>
        <v>164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&amp;L46C76E4B&amp;CФорма № 1-мзс,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&amp;L46C76E4B&amp;CФорма № 1-мзс,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149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115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728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70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41190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357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648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1552226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137353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437</v>
      </c>
      <c r="F58" s="96">
        <v>27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54</v>
      </c>
      <c r="F59" s="96">
        <v>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767</v>
      </c>
      <c r="F60" s="96">
        <v>69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732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&amp;L46C76E4B&amp;CФорма № 1-мзс,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0.02564102564102564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0.11538461538461539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0.010309278350515464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1.0038295835327908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699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751</v>
      </c>
    </row>
    <row r="11" spans="1:4" ht="16.5" customHeight="1">
      <c r="A11" s="189" t="s">
        <v>68</v>
      </c>
      <c r="B11" s="191"/>
      <c r="C11" s="14">
        <v>9</v>
      </c>
      <c r="D11" s="94">
        <v>29</v>
      </c>
    </row>
    <row r="12" spans="1:4" ht="16.5" customHeight="1">
      <c r="A12" s="294" t="s">
        <v>113</v>
      </c>
      <c r="B12" s="294"/>
      <c r="C12" s="14">
        <v>10</v>
      </c>
      <c r="D12" s="94">
        <v>21</v>
      </c>
    </row>
    <row r="13" spans="1:4" ht="16.5" customHeight="1">
      <c r="A13" s="294" t="s">
        <v>33</v>
      </c>
      <c r="B13" s="294"/>
      <c r="C13" s="14">
        <v>11</v>
      </c>
      <c r="D13" s="94">
        <v>45</v>
      </c>
    </row>
    <row r="14" spans="1:4" ht="16.5" customHeight="1">
      <c r="A14" s="294" t="s">
        <v>114</v>
      </c>
      <c r="B14" s="294"/>
      <c r="C14" s="14">
        <v>12</v>
      </c>
      <c r="D14" s="94">
        <v>44</v>
      </c>
    </row>
    <row r="15" spans="1:4" ht="16.5" customHeight="1">
      <c r="A15" s="294" t="s">
        <v>118</v>
      </c>
      <c r="B15" s="294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&amp;L46C76E4B&amp;CФорма № 1-мзс, Підрозділ: Новгород-Сіверський районний суд Чернігівської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2017-03-20T11:40:40Z</cp:lastPrinted>
  <dcterms:created xsi:type="dcterms:W3CDTF">2004-04-20T14:33:35Z</dcterms:created>
  <dcterms:modified xsi:type="dcterms:W3CDTF">2018-03-05T08:38:43Z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46C76E4B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