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<sst xmlns="http://schemas.openxmlformats.org/spreadsheetml/2006/main" count="295" uniqueCount="222">
  <si>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</si>
  <si>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</si>
  <si>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</si>
  <si>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</si>
  <si>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</si>
  <si>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</si>
  <si>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</si>
  <si>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</si>
  <si>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</si>
  <si>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</si>
  <si>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</si>
  <si>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</si>
  <si>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</si>
  <si>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</si>
  <si>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</si>
  <si>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</si>
  <si>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</si>
  <si>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</si>
  <si>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</si>
  <si>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</si>
  <si>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</si>
  <si>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</si>
  <si>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</si>
  <si>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</si>
  <si>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</si>
  <si>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</si>
  <si>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</si>
  <si>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</si>
  <si>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</si>
  <si>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</si>
  <si>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</si>
  <si>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</si>
  <si>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</si>
  <si>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</si>
  <si>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</si>
  <si>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</si>
  <si>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</si>
  <si>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</si>
  <si>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</si>
  <si>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</si>
  <si>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</si>
  <si>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</si>
  <si>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</si>
  <si>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</si>
  <si>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</si>
  <si>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</si>
  <si>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</si>
  <si>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</si>
  <si>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</si>
  <si>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</si>
  <si>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</si>
  <si>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</si>
  <si>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</si>
  <si>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</si>
  <si>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</si>
  <si>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</si>
  <si>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</si>
  <si>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</si>
  <si>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</si>
  <si>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</si>
  <si>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</si>
  <si>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</si>
  <si>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</si>
  <si>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</si>
  <si>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</si>
  <si>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</si>
  <si>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</si>
  <si>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</si>
  <si>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</si>
  <si>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</si>
  <si>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</si>
  <si>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</si>
  <si>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</si>
  <si>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</si>
  <si>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</si>
  <si>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</si>
  <si>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</si>
  <si>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</si>
  <si>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</si>
  <si>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</si>
  <si>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</si>
  <si>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</si>
  <si>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</si>
  <si>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</si>
  <si>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</si>
  <si>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</si>
  <si>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</si>
  <si>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</si>
  <si>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</si>
  <si>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</si>
  <si>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</si>
  <si>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</si>
  <si>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</si>
  <si>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</si>
  <si>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</si>
  <si>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</si>
  <si>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</si>
  <si>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</si>
  <si>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</si>
  <si>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</si>
  <si>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</si>
  <si>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</si>
  <si>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</si>
  <si>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</si>
  <si>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</si>
  <si>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</si>
  <si>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</si>
  <si>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</si>
  <si>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</si>
  <si>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</si>
  <si>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</si>
  <si>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</si>
  <si>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</si>
  <si>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</si>
  <si>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</si>
  <si>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</si>
  <si>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</si>
  <si>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</si>
  <si>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</si>
  <si>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</si>
  <si>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</si>
  <si>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</si>
  <si>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</si>
  <si>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</si>
  <si>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</si>
  <si>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</si>
  <si>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</si>
  <si>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</si>
  <si>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</si>
  <si>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</si>
  <si>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</si>
  <si>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</si>
  <si>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</si>
  <si>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</si>
  <si>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</si>
  <si>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</si>
  <si>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</si>
  <si>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</si>
  <si>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</si>
  <si>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</si>
  <si>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</si>
  <si>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</si>
  <si>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</si>
  <si>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</si>
  <si>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</si>
  <si>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</si>
  <si>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</si>
  <si>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</si>
  <si>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</si>
  <si>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</si>
  <si>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</si>
  <si>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</si>
  <si>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</si>
  <si>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</si>
  <si>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</si>
  <si>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</si>
  <si>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</si>
  <si>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</si>
  <si>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</si>
  <si>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</si>
  <si>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</si>
  <si>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</si>
  <si>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</si>
  <si>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</si>
  <si>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</si>
  <si>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</si>
  <si>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</si>
  <si>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</si>
  <si>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</si>
  <si>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</si>
  <si>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</si>
  <si>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</si>
  <si>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</si>
  <si>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</si>
  <si>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</si>
  <si>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</si>
  <si>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</si>
  <si>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</si>
  <si>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</si>
  <si>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</si>
  <si>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</si>
  <si>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</si>
  <si>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</si>
  <si>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</si>
  <si>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</si>
  <si>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</si>
  <si>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</si>
  <si>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</si>
  <si>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</si>
  <si>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</si>
  <si>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</si>
  <si>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</si>
  <si>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</si>
  <si>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</si>
  <si>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</si>
  <si>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</si>
  <si>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</si>
  <si>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</si>
  <si>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</si>
  <si>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</si>
  <si>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</si>
  <si>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</si>
  <si>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</si>
  <si>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</si>
  <si>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</si>
  <si>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</si>
  <si>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</si>
  <si>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</si>
  <si>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</si>
  <si>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</si>
  <si>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</si>
  <si>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</si>
  <si>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Новгород-Сіверський районний суд Чернігівської області</t>
  </si>
  <si>
    <t>16000.м. Новгород-Сіверський.вул. Гімназична 10а</t>
  </si>
  <si>
    <t>Доручення судів України / іноземних судів</t>
  </si>
  <si>
    <t xml:space="preserve">Розглянуто справ судом присяжних </t>
  </si>
  <si>
    <t>А.І. Іващенко</t>
  </si>
  <si>
    <t>С.В. Лівер</t>
  </si>
  <si>
    <t>(04658)-3-17-53</t>
  </si>
  <si>
    <t>(04658)3-15-06</t>
  </si>
  <si>
    <t>inbox@ns.cn.court.gov.ua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</si>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</sst>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&amp;LF30795C9&amp;C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101</v>
      </c>
      <c r="F6" s="103">
        <v>73</v>
      </c>
      <c r="G6" s="103">
        <v>1</v>
      </c>
      <c r="H6" s="103">
        <v>67</v>
      </c>
      <c r="I6" s="121" t="s">
        <v>209</v>
      </c>
      <c r="J6" s="103">
        <v>34</v>
      </c>
      <c r="K6" s="84">
        <v>13</v>
      </c>
      <c r="L6" s="91">
        <f>E6-F6</f>
        <v>28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446</v>
      </c>
      <c r="F7" s="103">
        <v>438</v>
      </c>
      <c r="G7" s="103"/>
      <c r="H7" s="103">
        <v>440</v>
      </c>
      <c r="I7" s="103">
        <v>396</v>
      </c>
      <c r="J7" s="103">
        <v>6</v>
      </c>
      <c r="K7" s="84">
        <v>1</v>
      </c>
      <c r="L7" s="91">
        <f>E7-F7</f>
        <v>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43</v>
      </c>
      <c r="F9" s="103">
        <v>36</v>
      </c>
      <c r="G9" s="103"/>
      <c r="H9" s="85">
        <v>38</v>
      </c>
      <c r="I9" s="103">
        <v>23</v>
      </c>
      <c r="J9" s="103">
        <v>5</v>
      </c>
      <c r="K9" s="84">
        <v>3</v>
      </c>
      <c r="L9" s="91">
        <f>E9-F9</f>
        <v>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6</v>
      </c>
      <c r="G12" s="103"/>
      <c r="H12" s="103">
        <v>6</v>
      </c>
      <c r="I12" s="103">
        <v>3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600</v>
      </c>
      <c r="F16" s="84">
        <f>SUM(F6:F15)</f>
        <v>555</v>
      </c>
      <c r="G16" s="84">
        <f>SUM(G6:G15)</f>
        <v>1</v>
      </c>
      <c r="H16" s="84">
        <f>SUM(H6:H15)</f>
        <v>554</v>
      </c>
      <c r="I16" s="84">
        <f>SUM(I6:I15)</f>
        <v>423</v>
      </c>
      <c r="J16" s="84">
        <f>SUM(J6:J15)</f>
        <v>46</v>
      </c>
      <c r="K16" s="84">
        <f>SUM(K6:K15)</f>
        <v>17</v>
      </c>
      <c r="L16" s="91">
        <f>E16-F16</f>
        <v>45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29</v>
      </c>
      <c r="F17" s="84">
        <v>26</v>
      </c>
      <c r="G17" s="84"/>
      <c r="H17" s="84">
        <v>29</v>
      </c>
      <c r="I17" s="84">
        <v>18</v>
      </c>
      <c r="J17" s="84"/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18</v>
      </c>
      <c r="F18" s="84">
        <v>18</v>
      </c>
      <c r="G18" s="84"/>
      <c r="H18" s="84">
        <v>16</v>
      </c>
      <c r="I18" s="84">
        <v>12</v>
      </c>
      <c r="J18" s="84">
        <v>2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27</v>
      </c>
      <c r="G25" s="94"/>
      <c r="H25" s="94">
        <v>27</v>
      </c>
      <c r="I25" s="94">
        <v>12</v>
      </c>
      <c r="J25" s="94">
        <v>2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71</v>
      </c>
      <c r="F26" s="84">
        <v>71</v>
      </c>
      <c r="G26" s="84"/>
      <c r="H26" s="84">
        <v>69</v>
      </c>
      <c r="I26" s="84">
        <v>63</v>
      </c>
      <c r="J26" s="84">
        <v>2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312</v>
      </c>
      <c r="F28" s="84">
        <v>299</v>
      </c>
      <c r="G28" s="84">
        <v>4</v>
      </c>
      <c r="H28" s="84">
        <v>300</v>
      </c>
      <c r="I28" s="84">
        <v>276</v>
      </c>
      <c r="J28" s="84">
        <v>12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385</v>
      </c>
      <c r="F29" s="84">
        <v>281</v>
      </c>
      <c r="G29" s="84">
        <v>5</v>
      </c>
      <c r="H29" s="84">
        <v>310</v>
      </c>
      <c r="I29" s="84">
        <v>274</v>
      </c>
      <c r="J29" s="84">
        <v>75</v>
      </c>
      <c r="K29" s="84">
        <v>24</v>
      </c>
      <c r="L29" s="91">
        <f>E29-F29</f>
        <v>104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42</v>
      </c>
      <c r="F30" s="84">
        <v>42</v>
      </c>
      <c r="G30" s="84"/>
      <c r="H30" s="84">
        <v>42</v>
      </c>
      <c r="I30" s="84">
        <v>38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47</v>
      </c>
      <c r="F31" s="84">
        <v>38</v>
      </c>
      <c r="G31" s="84"/>
      <c r="H31" s="84">
        <v>41</v>
      </c>
      <c r="I31" s="84">
        <v>39</v>
      </c>
      <c r="J31" s="84">
        <v>6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>
        <v>1</v>
      </c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3</v>
      </c>
      <c r="G36" s="84"/>
      <c r="H36" s="84">
        <v>2</v>
      </c>
      <c r="I36" s="84">
        <v>1</v>
      </c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5</v>
      </c>
      <c r="G37" s="84"/>
      <c r="H37" s="84">
        <v>6</v>
      </c>
      <c r="I37" s="84">
        <v>4</v>
      </c>
      <c r="J37" s="84">
        <v>1</v>
      </c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554</v>
      </c>
      <c r="F40" s="94">
        <v>437</v>
      </c>
      <c r="G40" s="94">
        <v>6</v>
      </c>
      <c r="H40" s="94">
        <v>457</v>
      </c>
      <c r="I40" s="94">
        <v>381</v>
      </c>
      <c r="J40" s="94">
        <v>97</v>
      </c>
      <c r="K40" s="94">
        <v>24</v>
      </c>
      <c r="L40" s="91">
        <f>E40-F40</f>
        <v>117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538</v>
      </c>
      <c r="F41" s="84">
        <v>505</v>
      </c>
      <c r="G41" s="84"/>
      <c r="H41" s="84">
        <v>518</v>
      </c>
      <c r="I41" s="121" t="s">
        <v>209</v>
      </c>
      <c r="J41" s="84">
        <v>20</v>
      </c>
      <c r="K41" s="84"/>
      <c r="L41" s="91">
        <f>E41-F41</f>
        <v>33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1</v>
      </c>
      <c r="I42" s="121" t="s">
        <v>209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23</v>
      </c>
      <c r="F43" s="84">
        <v>23</v>
      </c>
      <c r="G43" s="84"/>
      <c r="H43" s="84">
        <v>22</v>
      </c>
      <c r="I43" s="84">
        <v>20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564</v>
      </c>
      <c r="F45" s="84">
        <f aca="true" t="shared" si="0" ref="F45:K45">F41+F43+F44</f>
        <v>531</v>
      </c>
      <c r="G45" s="84">
        <f t="shared" si="0"/>
        <v>0</v>
      </c>
      <c r="H45" s="84">
        <f t="shared" si="0"/>
        <v>543</v>
      </c>
      <c r="I45" s="84">
        <f>I43+I44</f>
        <v>21</v>
      </c>
      <c r="J45" s="84">
        <f t="shared" si="0"/>
        <v>21</v>
      </c>
      <c r="K45" s="84">
        <f t="shared" si="0"/>
        <v>0</v>
      </c>
      <c r="L45" s="91">
        <f>E45-F45</f>
        <v>33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1747</v>
      </c>
      <c r="F46" s="84">
        <f t="shared" si="1"/>
        <v>1550</v>
      </c>
      <c r="G46" s="84">
        <f t="shared" si="1"/>
        <v>7</v>
      </c>
      <c r="H46" s="84">
        <f t="shared" si="1"/>
        <v>1581</v>
      </c>
      <c r="I46" s="84">
        <f t="shared" si="1"/>
        <v>837</v>
      </c>
      <c r="J46" s="84">
        <f t="shared" si="1"/>
        <v>166</v>
      </c>
      <c r="K46" s="84">
        <f t="shared" si="1"/>
        <v>41</v>
      </c>
      <c r="L46" s="91">
        <f>E46-F46</f>
        <v>197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&amp;LF30795C9&amp;C&amp;R2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&amp;LF30795C9&amp;C&amp;R3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262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10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407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9453679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2028997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105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1412</v>
      </c>
      <c r="F58" s="109">
        <f>F59+F62+F63+F64</f>
        <v>147</v>
      </c>
      <c r="G58" s="109">
        <f>G59+G62+G63+G64</f>
        <v>16</v>
      </c>
      <c r="H58" s="109">
        <f>H59+H62+H63+H64</f>
        <v>5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520</v>
      </c>
      <c r="F59" s="94">
        <v>29</v>
      </c>
      <c r="G59" s="94">
        <v>3</v>
      </c>
      <c r="H59" s="94">
        <v>2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46</v>
      </c>
      <c r="F60" s="86">
        <v>18</v>
      </c>
      <c r="G60" s="86">
        <v>1</v>
      </c>
      <c r="H60" s="86">
        <v>2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435</v>
      </c>
      <c r="F61" s="86">
        <v>3</v>
      </c>
      <c r="G61" s="86">
        <v>2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19</v>
      </c>
      <c r="F62" s="84">
        <v>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350</v>
      </c>
      <c r="F63" s="84">
        <v>91</v>
      </c>
      <c r="G63" s="84">
        <v>12</v>
      </c>
      <c r="H63" s="84">
        <v>3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523</v>
      </c>
      <c r="F64" s="84">
        <v>19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323</v>
      </c>
      <c r="G68" s="115">
        <v>2596780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148</v>
      </c>
      <c r="G69" s="117">
        <v>1920130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175</v>
      </c>
      <c r="G70" s="117">
        <v>676650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90</v>
      </c>
      <c r="G71" s="115">
        <v>64228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&amp;LF30795C9&amp;C&amp;R4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24.698795180722893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36.95652173913044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24.742268041237114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395.25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436.75</v>
      </c>
    </row>
    <row r="11" spans="1:4" ht="16.5" customHeight="1">
      <c r="A11" s="215" t="s">
        <v>62</v>
      </c>
      <c r="B11" s="217"/>
      <c r="C11" s="10">
        <v>9</v>
      </c>
      <c r="D11" s="84">
        <v>40</v>
      </c>
    </row>
    <row r="12" spans="1:4" ht="16.5" customHeight="1">
      <c r="A12" s="331" t="s">
        <v>103</v>
      </c>
      <c r="B12" s="331"/>
      <c r="C12" s="10">
        <v>10</v>
      </c>
      <c r="D12" s="84">
        <v>23</v>
      </c>
    </row>
    <row r="13" spans="1:4" ht="16.5" customHeight="1">
      <c r="A13" s="328" t="s">
        <v>202</v>
      </c>
      <c r="B13" s="330"/>
      <c r="C13" s="10">
        <v>11</v>
      </c>
      <c r="D13" s="94">
        <v>112</v>
      </c>
    </row>
    <row r="14" spans="1:4" ht="16.5" customHeight="1">
      <c r="A14" s="328" t="s">
        <v>203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61</v>
      </c>
    </row>
    <row r="16" spans="1:4" ht="16.5" customHeight="1">
      <c r="A16" s="331" t="s">
        <v>104</v>
      </c>
      <c r="B16" s="331"/>
      <c r="C16" s="10">
        <v>14</v>
      </c>
      <c r="D16" s="84">
        <v>82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&amp;LF30795C9&amp;C&amp;R5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2021-09-02T06:14:55Z</cp:lastPrinted>
  <dcterms:created xsi:type="dcterms:W3CDTF">2004-04-20T14:33:35Z</dcterms:created>
  <dcterms:modified xsi:type="dcterms:W3CDTF">2023-03-10T10:36:54Z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F30795C9</vt:lpwstr>
  </property>
  <property fmtid="{D5CDD505-2E9C-101B-9397-08002B2CF9AE}" pid="9" name="Підрозділ">
    <vt:lpwstr>Новгород-Сіверський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